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166925"/>
  <mc:AlternateContent xmlns:mc="http://schemas.openxmlformats.org/markup-compatibility/2006">
    <mc:Choice Requires="x15">
      <x15ac:absPath xmlns:x15ac="http://schemas.microsoft.com/office/spreadsheetml/2010/11/ac" url="M:\Amministrazione Fabbricati\Compensi Amministratori dal 2019\DETERMINE\2026\"/>
    </mc:Choice>
  </mc:AlternateContent>
  <xr:revisionPtr revIDLastSave="0" documentId="8_{DE067AF9-E53C-408E-B158-9942FD35EAC0}" xr6:coauthVersionLast="47" xr6:coauthVersionMax="47" xr10:uidLastSave="{00000000-0000-0000-0000-000000000000}"/>
  <bookViews>
    <workbookView xWindow="3060" yWindow="3015" windowWidth="24390" windowHeight="10995" xr2:uid="{E68C22B9-8F5A-4331-A65E-4582B3A6F198}"/>
  </bookViews>
  <sheets>
    <sheet name="prop 2007" sheetId="1" r:id="rId1"/>
  </sheets>
  <definedNames>
    <definedName name="_xlnm.Print_Area" localSheetId="0">'prop 2007'!$A$1:$D$145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43" i="1" l="1"/>
  <c r="D135" i="1"/>
  <c r="D136" i="1" s="1"/>
  <c r="D128" i="1"/>
  <c r="D129" i="1" s="1"/>
  <c r="D122" i="1"/>
  <c r="D115" i="1"/>
  <c r="D108" i="1"/>
  <c r="D101" i="1"/>
  <c r="D93" i="1"/>
  <c r="D92" i="1"/>
  <c r="D94" i="1" s="1"/>
  <c r="D84" i="1"/>
  <c r="D78" i="1"/>
  <c r="D71" i="1"/>
  <c r="D64" i="1"/>
  <c r="D57" i="1"/>
  <c r="D50" i="1"/>
  <c r="D43" i="1"/>
  <c r="D36" i="1"/>
  <c r="D29" i="1"/>
  <c r="D22" i="1"/>
  <c r="D15" i="1"/>
  <c r="D8" i="1"/>
  <c r="D86" i="1" l="1"/>
  <c r="D145" i="1" s="1"/>
  <c r="D85" i="1"/>
</calcChain>
</file>

<file path=xl/sharedStrings.xml><?xml version="1.0" encoding="utf-8"?>
<sst xmlns="http://schemas.openxmlformats.org/spreadsheetml/2006/main" count="204" uniqueCount="69">
  <si>
    <t>SPESE DI AMMINISTRAZIONE - A CARICO PROPRIETA'</t>
  </si>
  <si>
    <r>
      <t xml:space="preserve">CONDOMINIO "CASTELNUOVO DON BOSCO" 
CASTELNUOVO DON BOSCO - VIA GARIBALDI 2
</t>
    </r>
    <r>
      <rPr>
        <sz val="9"/>
        <rFont val="Calibri"/>
        <family val="2"/>
      </rPr>
      <t>Amm./Resp. STUDIO Rag. BRIGNOLO
Codice Fiscale: 92064290056
IBAN: IT43Q0608547780000000025862</t>
    </r>
  </si>
  <si>
    <t>SPESE DI AMMINISTRAZIONE - QUOTA A CARICO PROPRIETA'  (CAP. 506/102)</t>
  </si>
  <si>
    <t>INDIRIZZO</t>
  </si>
  <si>
    <t>ALLOGGI</t>
  </si>
  <si>
    <t>PERIODO RICHIESTO</t>
  </si>
  <si>
    <t>IMPORTO</t>
  </si>
  <si>
    <t>VIA GARIBALDI 2</t>
  </si>
  <si>
    <t>QUOTA AMM.NE 24/25</t>
  </si>
  <si>
    <t>compreso mod. 770</t>
  </si>
  <si>
    <t>TOTALE</t>
  </si>
  <si>
    <r>
      <t xml:space="preserve">CONDOMINIO "DUSINO SAN MICHELE" - PROPR. COMUNE
DUSINO SAN MICHELE - VICOLO TERESA BERRINO VED. AVALLE 5/7
</t>
    </r>
    <r>
      <rPr>
        <sz val="10"/>
        <rFont val="Calibri"/>
        <family val="2"/>
      </rPr>
      <t>Amm./Resp. STUDIO RAG. BRIGNOLO
Codice Fiscale: 92037840052
IBAN: IT44U0608547790000000023886</t>
    </r>
  </si>
  <si>
    <t>VICOLO BERRINO</t>
  </si>
  <si>
    <r>
      <t xml:space="preserve">CONDOMINIO "STR. SAN PAOLO 15/14"
VILLANOVA D' ASTI - STRADA SAN PAOLO 15/14
</t>
    </r>
    <r>
      <rPr>
        <sz val="9"/>
        <rFont val="Calibri"/>
        <family val="2"/>
      </rPr>
      <t>Amm./Resp. STUDIO Rag. BRIGNOLO
Codice Fiscale: 92064330050
IBAN: IT45x0608547790000000027673</t>
    </r>
  </si>
  <si>
    <t>S.P. SAN PAOLO 15/14</t>
  </si>
  <si>
    <r>
      <t xml:space="preserve">CONDOMINIO "STR. SAN PAOLO 15/11"
VILLANOVA D' ASTI - STRADA SAN PAOLO 15/11
</t>
    </r>
    <r>
      <rPr>
        <sz val="9"/>
        <rFont val="Calibri"/>
        <family val="2"/>
      </rPr>
      <t>Amm./Resp. STUDIO Rag. BRIGNOLO
Codice Fiscale: 92064340059
IBAN: IT68W0608547790000000027672</t>
    </r>
  </si>
  <si>
    <t>S.P. SAN PAOLO 15/11</t>
  </si>
  <si>
    <r>
      <t xml:space="preserve">CONDOMINIO "ZABERT 15"
VILLANOVA D' ASTI - VIA ZABERT 15
</t>
    </r>
    <r>
      <rPr>
        <sz val="10"/>
        <rFont val="Calibri"/>
        <family val="2"/>
      </rPr>
      <t>Amm./Resp. STUDIO Rag. BRIGNOLO
Codice Fiscale: 92064360057
IBAN: IT52M060854779000000027434</t>
    </r>
  </si>
  <si>
    <t>VIA ZABERT 15</t>
  </si>
  <si>
    <t>QUOTA AMM.NE 2024/25</t>
  </si>
  <si>
    <t>comprensivo di mod. 770</t>
  </si>
  <si>
    <r>
      <t xml:space="preserve">CONDOMINIO "VILLA 72"
VILLANOVA D' ASTI - VIA VILLA 72
</t>
    </r>
    <r>
      <rPr>
        <sz val="9"/>
        <rFont val="Calibri"/>
        <family val="2"/>
        <charset val="1"/>
      </rPr>
      <t>Amm./Resp. STUDIO Rag. BRIGNOLO
Codice Fiscale: 92064350058
IBAN: IT75L0608547790000000027433</t>
    </r>
  </si>
  <si>
    <t>VIA VILLA 72</t>
  </si>
  <si>
    <t>QUOTA AMM.NE 2024_25</t>
  </si>
  <si>
    <r>
      <t xml:space="preserve">CONDOMINIO "GIOIA"
VILLAFRANCA D' ASTI - STRADA DELLE VERNE 23
</t>
    </r>
    <r>
      <rPr>
        <sz val="9"/>
        <rFont val="Calibri"/>
        <family val="2"/>
      </rPr>
      <t>Amm./Resp. STUDIO Rag. BRIGNOLO
Codice Fiscale: 92038790058
IBAN: IT22L0608547780000000022873</t>
    </r>
  </si>
  <si>
    <t>STR. VERNE 23</t>
  </si>
  <si>
    <r>
      <t>CONDOMINIO "VERNE LOTTO 3"
VILLAFRANCA D' ASTI - VIA ORTONA 5
Am</t>
    </r>
    <r>
      <rPr>
        <sz val="9"/>
        <rFont val="Calibri"/>
        <family val="2"/>
      </rPr>
      <t>m./Resp. STUDIO Rag. BRIGNOLO
Codice Fiscale: 92038810054
IBAN: IT27P0608547780000000022877</t>
    </r>
  </si>
  <si>
    <t>VIA ORTONA 5</t>
  </si>
  <si>
    <r>
      <t xml:space="preserve">CONDOMINIO "VERNE - LOTTO 2"
VILLAFRANCA D' ASTI - STRADA DELLE VERNE 21
</t>
    </r>
    <r>
      <rPr>
        <sz val="10"/>
        <rFont val="Calibri"/>
        <family val="2"/>
      </rPr>
      <t>Amm./Resp. STUDIO BRIGNOLO
Codice Fiscale: 92038860059
IBAN: IT97L0608547780000000022881</t>
    </r>
  </si>
  <si>
    <t>STR. VERNE 21</t>
  </si>
  <si>
    <r>
      <t xml:space="preserve">CONDOMINIO "COMITATO AUTOGESTIONE IACP VIA MAZZINI 12"
SAN DAMIANO D'ASTI - VIA MAZZINI 12
</t>
    </r>
    <r>
      <rPr>
        <sz val="9"/>
        <rFont val="Calibri"/>
        <family val="2"/>
      </rPr>
      <t>Amm./Resp. STUDIO Rag. BRIGNOLO
Codice Fiscale: 92026060050
IBAN: IT25O0608547670000000023588</t>
    </r>
  </si>
  <si>
    <t>VIA MAZZINI 12</t>
  </si>
  <si>
    <t>comprensiva 770</t>
  </si>
  <si>
    <r>
      <t xml:space="preserve">CONDOMINIO "COMITATO AUTOGESTIONE  VIA MAZZINI 5"
SAN DAMIANO D'ASTI - VIA MAZZINI 5
</t>
    </r>
    <r>
      <rPr>
        <sz val="10"/>
        <rFont val="Calibri"/>
        <family val="2"/>
      </rPr>
      <t>Amm./Resp. STUDIO Rag. BRIGNOLO
Codice Fiscale: 92019420055
IBAN: IT46P0608547670000000021051</t>
    </r>
  </si>
  <si>
    <t>VIA MAZZINI 5</t>
  </si>
  <si>
    <t>Quota Amm.ne 24/25</t>
  </si>
  <si>
    <t>quota per mod. 770</t>
  </si>
  <si>
    <r>
      <t xml:space="preserve">CONDOMINIO "E1 - VIA TURATI 2"
ASTI - VIA TURATI 2
</t>
    </r>
    <r>
      <rPr>
        <sz val="10"/>
        <color indexed="8"/>
        <rFont val="Calibri"/>
        <family val="2"/>
      </rPr>
      <t>Amm./Resp. ASTI AMMINISTRAZIONI DI VARCA FRANCESCA
Codice Fiscale: 92019110052
IBAN: IT13G060851030300000025880</t>
    </r>
  </si>
  <si>
    <t>VIA TURATI 2</t>
  </si>
  <si>
    <t>QUOTA AMM.NE ANNO 2025/26</t>
  </si>
  <si>
    <t>CONTR. PREV. 4%</t>
  </si>
  <si>
    <t>IVA 22%</t>
  </si>
  <si>
    <r>
      <t xml:space="preserve">CONDOMINIO "E2 - VIA TURATI 4"
ASTI - VIA TURATI 4
</t>
    </r>
    <r>
      <rPr>
        <sz val="10"/>
        <color indexed="8"/>
        <rFont val="Calibri"/>
        <family val="2"/>
      </rPr>
      <t>Amm./Resp. ASTI AMMINISTRAZIONI DI VARCA FRANCESCA
Codice Fiscale: 92019260055
IBAN: IT41K0608510303000000024888</t>
    </r>
  </si>
  <si>
    <t>VIA TURATI 4</t>
  </si>
  <si>
    <r>
      <t xml:space="preserve">CONDOMINIO "LOTTO 4 SAN LAZZARO"
ASTI - VIA MONTI 66/68/70
</t>
    </r>
    <r>
      <rPr>
        <sz val="9"/>
        <rFont val="Calibri"/>
        <family val="2"/>
      </rPr>
      <t>Amm./Resp. ASTI AMMINISTRAZIONI DI VARCA FRANCESCA
Codice Fiscale: 92019560058
IBAN: IT67Y0608510318000000021865</t>
    </r>
  </si>
  <si>
    <t>VIA MONTI 66/68/70</t>
  </si>
  <si>
    <t>comprensivo oneri</t>
  </si>
  <si>
    <r>
      <t xml:space="preserve">COMITATO AUTOGESTIONE "SAN FEDELE LOTTO 5"
ASTI - VIA BADALIN 26/28
</t>
    </r>
    <r>
      <rPr>
        <sz val="10"/>
        <rFont val="Calibri"/>
        <family val="2"/>
      </rPr>
      <t>Amm./Resp. GESTEK
Codice Fiscale: 92021100059
IBAN: IT 97 D 08530 10304 0000 0000 1905</t>
    </r>
  </si>
  <si>
    <t>VIA BADALIN 26/28</t>
  </si>
  <si>
    <t>QUOTA AMM.NE 25/26</t>
  </si>
  <si>
    <t>comprensivo di IVA</t>
  </si>
  <si>
    <r>
      <t xml:space="preserve">COMITATO AUTOGESTIONE "LOTTO 6 SAN FEDELE"
ASTI - VIA BADALIN 34_36
</t>
    </r>
    <r>
      <rPr>
        <sz val="10"/>
        <rFont val="Calibri"/>
        <family val="2"/>
      </rPr>
      <t>Amm./Resp. GESTEK
Codice Fiscale: 92021090052
IBAN: IT74E0853010304000000001906</t>
    </r>
  </si>
  <si>
    <t>VIA BADALIN 34/36</t>
  </si>
  <si>
    <r>
      <t xml:space="preserve">COMITATO AUTOGESTIONE "ATC STRADA PERRONA"
CALLIANO - STRADA PERRONA 3
</t>
    </r>
    <r>
      <rPr>
        <sz val="10"/>
        <rFont val="Calibri"/>
        <family val="2"/>
      </rPr>
      <t>Amm./Resp. GESTEK
Codice Fiscale: 92073800051
IBAN: IT31Y0608510306000000029612</t>
    </r>
  </si>
  <si>
    <t>FABBRICATO</t>
  </si>
  <si>
    <t>DESCRIZIONE</t>
  </si>
  <si>
    <t>S.C. PERRONA 3</t>
  </si>
  <si>
    <t>comprensiva IVA</t>
  </si>
  <si>
    <t>TOTALE ANTICIPAZIONE</t>
  </si>
  <si>
    <r>
      <t xml:space="preserve">COMITATO AUTOGESTIONE "STRADA VAIRO IN COLLINA 4"
MONCALVO - STRADA VAIRO IN COLLINA 4
</t>
    </r>
    <r>
      <rPr>
        <sz val="10"/>
        <rFont val="Calibri"/>
        <family val="2"/>
      </rPr>
      <t>Amm./Resp. GESTEK
Codice Fiscale: 92064320051
IBAN: IT 62M0608510306000000028481</t>
    </r>
  </si>
  <si>
    <t>STR. VAIRO IN COLLINA 4</t>
  </si>
  <si>
    <t>Amministrazione anno 2025</t>
  </si>
  <si>
    <t>iva</t>
  </si>
  <si>
    <r>
      <t xml:space="preserve">COMITATO AUTOGESTIONE "STRADA VAIRO IN COLLINA 2"
MONCALVO - STRADA VAIRO IN COLLINA 2
</t>
    </r>
    <r>
      <rPr>
        <sz val="10"/>
        <rFont val="Calibri"/>
        <family val="2"/>
      </rPr>
      <t>Amm./Resp. GESTEK
Codice Fiscale: 92064300053
IBAN: IT 85 L 06085 10306 0000 000 28480</t>
    </r>
  </si>
  <si>
    <t>STR. VAIRO IN COLLINA 2</t>
  </si>
  <si>
    <t>QUOTA AMM.NE ANNO 2025</t>
  </si>
  <si>
    <r>
      <t xml:space="preserve">COMITATO DI AUTOGESTIONE FABBRICATO "VALLETTA BORGANINO" 
MONCALVO - STRADA VALLETTA BORGANINO 2/4
</t>
    </r>
    <r>
      <rPr>
        <sz val="9"/>
        <rFont val="Calibri"/>
        <family val="2"/>
      </rPr>
      <t>Amm./Resp. GESTEK S.A.S.
Codice Fiscale: 92069690052
IBAN: IT68U0608547520000000027060</t>
    </r>
  </si>
  <si>
    <t>STR. VALLETTA BORGANINO 2/4</t>
  </si>
  <si>
    <t>TOTALE DA PAGARE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</si>
</sst>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[$-410]General"/>
    <numFmt numFmtId="165" formatCode="&quot; € &quot;#,##0.00&quot; &quot;;&quot;-€ &quot;#,##0.00&quot; &quot;;&quot; € -&quot;#&quot; &quot;;@&quot; &quot;"/>
    <numFmt numFmtId="166" formatCode="_-&quot;€ &quot;* #,##0.00_-;&quot;-€ &quot;* #,##0.00_-;_-&quot;€ &quot;* \-??_-;_-@_-"/>
    <numFmt numFmtId="167" formatCode="[$-410]0.00"/>
    <numFmt numFmtId="168" formatCode="[$-410]0"/>
    <numFmt numFmtId="169" formatCode="[$€-410]\ #,##0.00;[Red]\-[$€-410]\ #,##0.00"/>
  </numFmts>
  <fonts count="26" x14ac:knownFonts="1">
    <font>
      <sz val="11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Tahoma"/>
      <family val="2"/>
    </font>
    <font>
      <b/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Arial"/>
      <family val="2"/>
    </font>
    <font>
      <b/>
      <sz val="10"/>
      <name val="Calibri"/>
      <family val="2"/>
    </font>
    <font>
      <sz val="9"/>
      <name val="Calibri"/>
      <family val="2"/>
    </font>
    <font>
      <sz val="10"/>
      <name val="Arial"/>
      <family val="2"/>
    </font>
    <font>
      <sz val="10"/>
      <color theme="1"/>
      <name val="Arial"/>
      <family val="2"/>
    </font>
    <font>
      <b/>
      <sz val="9"/>
      <name val="Calibri"/>
      <family val="2"/>
      <charset val="1"/>
    </font>
    <font>
      <b/>
      <sz val="10"/>
      <name val="Calibri"/>
      <family val="2"/>
      <charset val="1"/>
    </font>
    <font>
      <sz val="9"/>
      <name val="Calibri"/>
      <family val="2"/>
      <charset val="1"/>
    </font>
    <font>
      <sz val="9"/>
      <name val="Arial"/>
      <family val="2"/>
      <charset val="1"/>
    </font>
    <font>
      <b/>
      <sz val="9"/>
      <name val="Calibri"/>
      <family val="2"/>
    </font>
    <font>
      <sz val="10"/>
      <name val="Calibri"/>
      <family val="2"/>
    </font>
    <font>
      <b/>
      <i/>
      <sz val="10"/>
      <name val="Calibri"/>
      <family val="2"/>
      <charset val="1"/>
    </font>
    <font>
      <b/>
      <i/>
      <sz val="10"/>
      <name val="Calibri"/>
      <family val="2"/>
    </font>
    <font>
      <sz val="9"/>
      <name val="Mangal"/>
      <family val="2"/>
    </font>
    <font>
      <sz val="9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indexed="8"/>
      <name val="Calibri"/>
      <family val="2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  <charset val="1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2"/>
        <bgColor rgb="FFE7E6E6"/>
      </patternFill>
    </fill>
    <fill>
      <patternFill patternType="solid">
        <fgColor indexed="9"/>
        <bgColor indexed="26"/>
      </patternFill>
    </fill>
    <fill>
      <patternFill patternType="solid">
        <fgColor indexed="22"/>
        <bgColor indexed="31"/>
      </patternFill>
    </fill>
    <fill>
      <patternFill patternType="solid">
        <fgColor indexed="22"/>
        <bgColor indexed="42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E7E6E6"/>
        <bgColor rgb="FFE7E6E6"/>
      </patternFill>
    </fill>
    <fill>
      <patternFill patternType="solid">
        <fgColor theme="6" tint="0.79998168889431442"/>
        <bgColor indexed="26"/>
      </patternFill>
    </fill>
    <fill>
      <patternFill patternType="solid">
        <fgColor theme="2" tint="-9.9978637043366805E-2"/>
        <bgColor indexed="26"/>
      </patternFill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/>
      <right/>
      <top style="thin">
        <color indexed="8"/>
      </top>
      <bottom style="double">
        <color indexed="8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164" fontId="2" fillId="0" borderId="0"/>
    <xf numFmtId="0" fontId="8" fillId="0" borderId="0"/>
    <xf numFmtId="164" fontId="9" fillId="0" borderId="0"/>
    <xf numFmtId="165" fontId="5" fillId="0" borderId="0"/>
    <xf numFmtId="166" fontId="8" fillId="0" borderId="0" applyFill="0" applyBorder="0" applyAlignment="0" applyProtection="0"/>
  </cellStyleXfs>
  <cellXfs count="73">
    <xf numFmtId="0" fontId="0" fillId="0" borderId="0" xfId="0"/>
    <xf numFmtId="164" fontId="3" fillId="0" borderId="0" xfId="1" applyFont="1" applyAlignment="1">
      <alignment horizontal="center"/>
    </xf>
    <xf numFmtId="164" fontId="4" fillId="0" borderId="0" xfId="1" applyFont="1"/>
    <xf numFmtId="0" fontId="6" fillId="2" borderId="0" xfId="0" applyFont="1" applyFill="1" applyAlignment="1">
      <alignment horizontal="left" wrapText="1"/>
    </xf>
    <xf numFmtId="0" fontId="3" fillId="3" borderId="0" xfId="2" applyFont="1" applyFill="1" applyAlignment="1">
      <alignment horizontal="center" wrapText="1"/>
    </xf>
    <xf numFmtId="164" fontId="10" fillId="0" borderId="0" xfId="3" applyFont="1" applyAlignment="1">
      <alignment horizontal="center"/>
    </xf>
    <xf numFmtId="164" fontId="11" fillId="0" borderId="0" xfId="3" applyFont="1" applyAlignment="1">
      <alignment horizontal="center"/>
    </xf>
    <xf numFmtId="2" fontId="12" fillId="0" borderId="0" xfId="3" applyNumberFormat="1" applyFont="1" applyAlignment="1">
      <alignment horizontal="center" vertical="center"/>
    </xf>
    <xf numFmtId="1" fontId="12" fillId="0" borderId="0" xfId="3" applyNumberFormat="1" applyFont="1" applyAlignment="1">
      <alignment horizontal="center" vertical="center"/>
    </xf>
    <xf numFmtId="164" fontId="12" fillId="0" borderId="0" xfId="3" applyFont="1"/>
    <xf numFmtId="165" fontId="12" fillId="0" borderId="0" xfId="4" applyFont="1"/>
    <xf numFmtId="164" fontId="13" fillId="0" borderId="0" xfId="3" applyFont="1"/>
    <xf numFmtId="164" fontId="10" fillId="0" borderId="0" xfId="3" applyFont="1" applyAlignment="1">
      <alignment horizontal="left"/>
    </xf>
    <xf numFmtId="165" fontId="10" fillId="0" borderId="1" xfId="4" applyFont="1" applyBorder="1"/>
    <xf numFmtId="2" fontId="7" fillId="0" borderId="0" xfId="2" applyNumberFormat="1" applyFont="1" applyAlignment="1">
      <alignment horizontal="center" vertical="center"/>
    </xf>
    <xf numFmtId="1" fontId="7" fillId="0" borderId="0" xfId="2" applyNumberFormat="1" applyFont="1" applyAlignment="1">
      <alignment horizontal="center" vertical="center"/>
    </xf>
    <xf numFmtId="0" fontId="14" fillId="0" borderId="0" xfId="2" applyFont="1"/>
    <xf numFmtId="165" fontId="14" fillId="0" borderId="0" xfId="4" applyFont="1"/>
    <xf numFmtId="164" fontId="3" fillId="3" borderId="0" xfId="3" applyFont="1" applyFill="1" applyAlignment="1">
      <alignment horizontal="center" wrapText="1"/>
    </xf>
    <xf numFmtId="0" fontId="7" fillId="0" borderId="0" xfId="2" applyFont="1"/>
    <xf numFmtId="165" fontId="7" fillId="0" borderId="0" xfId="4" applyFont="1"/>
    <xf numFmtId="0" fontId="14" fillId="2" borderId="0" xfId="0" applyFont="1" applyFill="1" applyAlignment="1">
      <alignment horizontal="left" wrapText="1"/>
    </xf>
    <xf numFmtId="164" fontId="16" fillId="4" borderId="0" xfId="3" applyFont="1" applyFill="1" applyAlignment="1">
      <alignment horizontal="center" wrapText="1"/>
    </xf>
    <xf numFmtId="0" fontId="7" fillId="0" borderId="0" xfId="0" applyFont="1"/>
    <xf numFmtId="2" fontId="7" fillId="0" borderId="0" xfId="0" applyNumberFormat="1" applyFont="1" applyAlignment="1">
      <alignment vertical="center"/>
    </xf>
    <xf numFmtId="1" fontId="7" fillId="0" borderId="0" xfId="0" applyNumberFormat="1" applyFont="1" applyAlignment="1">
      <alignment vertical="center"/>
    </xf>
    <xf numFmtId="166" fontId="7" fillId="0" borderId="0" xfId="5" applyFont="1" applyFill="1" applyBorder="1" applyAlignment="1" applyProtection="1"/>
    <xf numFmtId="0" fontId="17" fillId="5" borderId="0" xfId="2" applyFont="1" applyFill="1" applyAlignment="1">
      <alignment horizontal="center" wrapText="1"/>
    </xf>
    <xf numFmtId="0" fontId="15" fillId="0" borderId="0" xfId="0" applyFont="1"/>
    <xf numFmtId="164" fontId="16" fillId="6" borderId="0" xfId="3" applyFont="1" applyFill="1" applyAlignment="1">
      <alignment horizontal="centerContinuous" wrapText="1"/>
    </xf>
    <xf numFmtId="164" fontId="18" fillId="0" borderId="0" xfId="3" applyFont="1"/>
    <xf numFmtId="167" fontId="19" fillId="0" borderId="0" xfId="2" applyNumberFormat="1" applyFont="1" applyAlignment="1">
      <alignment vertical="center"/>
    </xf>
    <xf numFmtId="168" fontId="19" fillId="0" borderId="0" xfId="2" applyNumberFormat="1" applyFont="1" applyAlignment="1">
      <alignment vertical="center"/>
    </xf>
    <xf numFmtId="0" fontId="19" fillId="0" borderId="0" xfId="2" applyFont="1"/>
    <xf numFmtId="165" fontId="19" fillId="0" borderId="0" xfId="4" applyFont="1"/>
    <xf numFmtId="165" fontId="10" fillId="0" borderId="0" xfId="4" applyFont="1"/>
    <xf numFmtId="164" fontId="10" fillId="7" borderId="0" xfId="3" applyFont="1" applyFill="1" applyAlignment="1">
      <alignment horizontal="left"/>
    </xf>
    <xf numFmtId="165" fontId="10" fillId="7" borderId="1" xfId="4" applyFont="1" applyFill="1" applyBorder="1"/>
    <xf numFmtId="0" fontId="20" fillId="2" borderId="0" xfId="0" applyFont="1" applyFill="1" applyAlignment="1">
      <alignment horizontal="left" wrapText="1"/>
    </xf>
    <xf numFmtId="0" fontId="3" fillId="8" borderId="0" xfId="2" applyFont="1" applyFill="1" applyAlignment="1">
      <alignment horizontal="center" wrapText="1"/>
    </xf>
    <xf numFmtId="0" fontId="22" fillId="0" borderId="0" xfId="2" applyFont="1" applyAlignment="1">
      <alignment horizontal="center"/>
    </xf>
    <xf numFmtId="0" fontId="20" fillId="0" borderId="0" xfId="2" applyFont="1" applyAlignment="1">
      <alignment horizontal="center"/>
    </xf>
    <xf numFmtId="167" fontId="23" fillId="0" borderId="0" xfId="2" applyNumberFormat="1" applyFont="1" applyAlignment="1">
      <alignment horizontal="center" vertical="center"/>
    </xf>
    <xf numFmtId="168" fontId="23" fillId="0" borderId="0" xfId="2" applyNumberFormat="1" applyFont="1" applyAlignment="1">
      <alignment horizontal="center" vertical="center"/>
    </xf>
    <xf numFmtId="0" fontId="23" fillId="0" borderId="0" xfId="2" applyFont="1"/>
    <xf numFmtId="165" fontId="23" fillId="0" borderId="0" xfId="4" applyFont="1"/>
    <xf numFmtId="0" fontId="22" fillId="7" borderId="0" xfId="2" applyFont="1" applyFill="1" applyAlignment="1">
      <alignment horizontal="left"/>
    </xf>
    <xf numFmtId="165" fontId="22" fillId="7" borderId="2" xfId="4" applyFont="1" applyFill="1" applyBorder="1"/>
    <xf numFmtId="0" fontId="17" fillId="9" borderId="0" xfId="2" applyFont="1" applyFill="1" applyAlignment="1">
      <alignment horizontal="center" wrapText="1"/>
    </xf>
    <xf numFmtId="0" fontId="14" fillId="0" borderId="0" xfId="2" applyFont="1" applyAlignment="1">
      <alignment horizontal="center"/>
    </xf>
    <xf numFmtId="0" fontId="6" fillId="0" borderId="0" xfId="2" applyFont="1" applyAlignment="1">
      <alignment horizontal="center"/>
    </xf>
    <xf numFmtId="2" fontId="7" fillId="0" borderId="0" xfId="2" applyNumberFormat="1" applyFont="1" applyAlignment="1">
      <alignment horizontal="center" vertical="center"/>
    </xf>
    <xf numFmtId="1" fontId="7" fillId="0" borderId="0" xfId="2" applyNumberFormat="1" applyFont="1" applyAlignment="1">
      <alignment horizontal="center" vertical="center"/>
    </xf>
    <xf numFmtId="0" fontId="24" fillId="0" borderId="0" xfId="2" applyFont="1"/>
    <xf numFmtId="0" fontId="14" fillId="7" borderId="0" xfId="2" applyFont="1" applyFill="1" applyAlignment="1">
      <alignment horizontal="left"/>
    </xf>
    <xf numFmtId="165" fontId="14" fillId="7" borderId="1" xfId="4" applyFont="1" applyFill="1" applyBorder="1"/>
    <xf numFmtId="0" fontId="17" fillId="10" borderId="0" xfId="2" applyFont="1" applyFill="1" applyAlignment="1">
      <alignment horizontal="center" wrapText="1"/>
    </xf>
    <xf numFmtId="2" fontId="7" fillId="0" borderId="0" xfId="2" applyNumberFormat="1" applyFont="1" applyAlignment="1">
      <alignment horizontal="center" vertical="center" wrapText="1"/>
    </xf>
    <xf numFmtId="0" fontId="24" fillId="0" borderId="0" xfId="0" applyFont="1"/>
    <xf numFmtId="165" fontId="14" fillId="0" borderId="3" xfId="4" applyFont="1" applyBorder="1"/>
    <xf numFmtId="164" fontId="3" fillId="8" borderId="0" xfId="3" applyFont="1" applyFill="1" applyAlignment="1">
      <alignment horizontal="center" wrapText="1"/>
    </xf>
    <xf numFmtId="0" fontId="14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169" fontId="7" fillId="0" borderId="0" xfId="5" applyNumberFormat="1" applyFont="1" applyFill="1" applyBorder="1" applyAlignment="1" applyProtection="1"/>
    <xf numFmtId="0" fontId="14" fillId="0" borderId="0" xfId="0" applyFont="1" applyAlignment="1">
      <alignment horizontal="left"/>
    </xf>
    <xf numFmtId="169" fontId="14" fillId="0" borderId="1" xfId="5" applyNumberFormat="1" applyFont="1" applyFill="1" applyBorder="1" applyAlignment="1" applyProtection="1"/>
    <xf numFmtId="169" fontId="14" fillId="0" borderId="0" xfId="5" applyNumberFormat="1" applyFont="1" applyFill="1" applyBorder="1" applyAlignment="1" applyProtection="1"/>
    <xf numFmtId="0" fontId="14" fillId="0" borderId="0" xfId="2" applyFont="1" applyAlignment="1">
      <alignment horizontal="left"/>
    </xf>
    <xf numFmtId="165" fontId="14" fillId="0" borderId="1" xfId="4" applyFont="1" applyBorder="1"/>
    <xf numFmtId="164" fontId="25" fillId="11" borderId="0" xfId="3" applyFont="1" applyFill="1"/>
    <xf numFmtId="164" fontId="11" fillId="11" borderId="0" xfId="3" applyFont="1" applyFill="1" applyAlignment="1">
      <alignment horizontal="left"/>
    </xf>
    <xf numFmtId="165" fontId="11" fillId="11" borderId="0" xfId="4" applyFont="1" applyFill="1"/>
    <xf numFmtId="0" fontId="1" fillId="0" borderId="0" xfId="0" applyFont="1"/>
  </cellXfs>
  <cellStyles count="6">
    <cellStyle name="Euro" xfId="5" xr:uid="{1E701648-FD79-459E-B3AF-598C7956F1E5}"/>
    <cellStyle name="Euro 2" xfId="4" xr:uid="{2260F1A6-97EB-4309-821C-B0CC46DBDA22}"/>
    <cellStyle name="Normale" xfId="0" builtinId="0"/>
    <cellStyle name="Normale 2" xfId="3" xr:uid="{2645C4D6-9083-4182-AAC5-2C82F5FD502E}"/>
    <cellStyle name="Normale 2 4" xfId="2" xr:uid="{BE941609-1B06-4857-92C0-DA37C3960AC5}"/>
    <cellStyle name="Normale 4" xfId="1" xr:uid="{8C0C6110-0C94-4BFA-814D-5458686DE6E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C1A20C-01B6-4ED9-8C10-84F10AF77538}">
  <sheetPr>
    <pageSetUpPr fitToPage="1"/>
  </sheetPr>
  <dimension ref="A1:XEW145"/>
  <sheetViews>
    <sheetView tabSelected="1" view="pageBreakPreview" zoomScale="60" zoomScaleNormal="100" workbookViewId="0">
      <selection activeCell="A131" sqref="A131:XFD131"/>
    </sheetView>
  </sheetViews>
  <sheetFormatPr defaultRowHeight="15" x14ac:dyDescent="0.25"/>
  <cols>
    <col min="1" max="1" width="19.75" style="2" customWidth="1"/>
    <col min="2" max="2" width="10.875" style="2" customWidth="1"/>
    <col min="3" max="3" width="34.75" style="2" customWidth="1"/>
    <col min="4" max="4" width="14.75" style="2" customWidth="1"/>
    <col min="5" max="1014" width="8.25" style="2" customWidth="1"/>
    <col min="1015" max="1017" width="8.25" style="72" customWidth="1"/>
    <col min="1018" max="16377" width="9" style="72"/>
    <col min="16378" max="16384" width="9" style="2"/>
  </cols>
  <sheetData>
    <row r="1" spans="1:4" x14ac:dyDescent="0.25">
      <c r="A1" s="1" t="s">
        <v>0</v>
      </c>
      <c r="B1" s="1"/>
      <c r="C1" s="1"/>
      <c r="D1" s="1"/>
    </row>
    <row r="2" spans="1:4" ht="13.5" customHeight="1" x14ac:dyDescent="0.25"/>
    <row r="3" spans="1:4" ht="64.5" customHeight="1" x14ac:dyDescent="0.25">
      <c r="A3" s="3" t="s">
        <v>1</v>
      </c>
      <c r="B3" s="3"/>
      <c r="C3" s="3"/>
      <c r="D3" s="3"/>
    </row>
    <row r="4" spans="1:4" ht="15" customHeight="1" x14ac:dyDescent="0.25">
      <c r="A4" s="4" t="s">
        <v>2</v>
      </c>
      <c r="B4" s="4"/>
      <c r="C4" s="4"/>
      <c r="D4" s="4"/>
    </row>
    <row r="5" spans="1:4" x14ac:dyDescent="0.25">
      <c r="A5" s="5" t="s">
        <v>3</v>
      </c>
      <c r="B5" s="5" t="s">
        <v>4</v>
      </c>
      <c r="C5" s="6" t="s">
        <v>5</v>
      </c>
      <c r="D5" s="6" t="s">
        <v>6</v>
      </c>
    </row>
    <row r="6" spans="1:4" x14ac:dyDescent="0.25">
      <c r="A6" s="7" t="s">
        <v>7</v>
      </c>
      <c r="B6" s="8">
        <v>8</v>
      </c>
      <c r="C6" s="9" t="s">
        <v>8</v>
      </c>
      <c r="D6" s="10">
        <v>671</v>
      </c>
    </row>
    <row r="7" spans="1:4" x14ac:dyDescent="0.25">
      <c r="A7" s="7"/>
      <c r="B7" s="8"/>
      <c r="C7" s="9" t="s">
        <v>9</v>
      </c>
      <c r="D7" s="10"/>
    </row>
    <row r="8" spans="1:4" ht="15.75" thickBot="1" x14ac:dyDescent="0.3">
      <c r="A8" s="11"/>
      <c r="B8" s="11"/>
      <c r="C8" s="12" t="s">
        <v>10</v>
      </c>
      <c r="D8" s="13">
        <f>SUM(D6:D7)</f>
        <v>671</v>
      </c>
    </row>
    <row r="9" spans="1:4" ht="15.75" thickTop="1" x14ac:dyDescent="0.25">
      <c r="A9" s="14"/>
      <c r="B9" s="15"/>
      <c r="C9" s="16"/>
      <c r="D9" s="17"/>
    </row>
    <row r="10" spans="1:4" ht="66" customHeight="1" x14ac:dyDescent="0.25">
      <c r="A10" s="3" t="s">
        <v>11</v>
      </c>
      <c r="B10" s="3"/>
      <c r="C10" s="3"/>
      <c r="D10" s="3"/>
    </row>
    <row r="11" spans="1:4" x14ac:dyDescent="0.25">
      <c r="A11" s="18" t="s">
        <v>2</v>
      </c>
      <c r="B11" s="18"/>
      <c r="C11" s="18"/>
      <c r="D11" s="18"/>
    </row>
    <row r="12" spans="1:4" x14ac:dyDescent="0.25">
      <c r="A12" s="5" t="s">
        <v>3</v>
      </c>
      <c r="B12" s="5" t="s">
        <v>4</v>
      </c>
      <c r="C12" s="6" t="s">
        <v>5</v>
      </c>
      <c r="D12" s="6" t="s">
        <v>6</v>
      </c>
    </row>
    <row r="13" spans="1:4" x14ac:dyDescent="0.25">
      <c r="A13" s="7" t="s">
        <v>12</v>
      </c>
      <c r="B13" s="8">
        <v>8</v>
      </c>
      <c r="C13" s="9" t="s">
        <v>8</v>
      </c>
      <c r="D13" s="10">
        <v>671</v>
      </c>
    </row>
    <row r="14" spans="1:4" x14ac:dyDescent="0.25">
      <c r="A14" s="7"/>
      <c r="B14" s="8"/>
      <c r="C14" s="9" t="s">
        <v>9</v>
      </c>
      <c r="D14" s="10"/>
    </row>
    <row r="15" spans="1:4" ht="15.75" thickBot="1" x14ac:dyDescent="0.3">
      <c r="A15" s="11"/>
      <c r="B15" s="11"/>
      <c r="C15" s="12" t="s">
        <v>10</v>
      </c>
      <c r="D15" s="13">
        <f>SUM(D13:D14)</f>
        <v>671</v>
      </c>
    </row>
    <row r="16" spans="1:4" ht="15.75" thickTop="1" x14ac:dyDescent="0.25">
      <c r="A16" s="14"/>
      <c r="B16" s="15"/>
      <c r="C16" s="19"/>
      <c r="D16" s="20"/>
    </row>
    <row r="17" spans="1:4" ht="73.5" customHeight="1" x14ac:dyDescent="0.25">
      <c r="A17" s="21" t="s">
        <v>13</v>
      </c>
      <c r="B17" s="21"/>
      <c r="C17" s="21"/>
      <c r="D17" s="21"/>
    </row>
    <row r="18" spans="1:4" x14ac:dyDescent="0.25">
      <c r="A18" s="22" t="s">
        <v>2</v>
      </c>
      <c r="B18" s="22"/>
      <c r="C18" s="22"/>
      <c r="D18" s="22"/>
    </row>
    <row r="19" spans="1:4" x14ac:dyDescent="0.25">
      <c r="A19" s="5" t="s">
        <v>3</v>
      </c>
      <c r="B19" s="5" t="s">
        <v>4</v>
      </c>
      <c r="C19" s="6" t="s">
        <v>5</v>
      </c>
      <c r="D19" s="6" t="s">
        <v>6</v>
      </c>
    </row>
    <row r="20" spans="1:4" x14ac:dyDescent="0.25">
      <c r="A20" s="7" t="s">
        <v>14</v>
      </c>
      <c r="B20" s="8">
        <v>14</v>
      </c>
      <c r="C20" s="9" t="s">
        <v>8</v>
      </c>
      <c r="D20" s="10">
        <v>1037</v>
      </c>
    </row>
    <row r="21" spans="1:4" x14ac:dyDescent="0.25">
      <c r="A21" s="11"/>
      <c r="B21" s="11"/>
      <c r="C21" s="9" t="s">
        <v>9</v>
      </c>
      <c r="D21" s="10"/>
    </row>
    <row r="22" spans="1:4" ht="15.75" thickBot="1" x14ac:dyDescent="0.3">
      <c r="A22" s="23"/>
      <c r="B22" s="23"/>
      <c r="C22" s="12" t="s">
        <v>10</v>
      </c>
      <c r="D22" s="13">
        <f>SUM(D20:D21)</f>
        <v>1037</v>
      </c>
    </row>
    <row r="23" spans="1:4" ht="15.75" thickTop="1" x14ac:dyDescent="0.25">
      <c r="A23" s="14"/>
      <c r="B23" s="15"/>
      <c r="C23" s="19"/>
      <c r="D23" s="20"/>
    </row>
    <row r="24" spans="1:4" ht="72" customHeight="1" x14ac:dyDescent="0.25">
      <c r="A24" s="3" t="s">
        <v>15</v>
      </c>
      <c r="B24" s="3"/>
      <c r="C24" s="3"/>
      <c r="D24" s="3"/>
    </row>
    <row r="25" spans="1:4" x14ac:dyDescent="0.25">
      <c r="A25" s="22" t="s">
        <v>2</v>
      </c>
      <c r="B25" s="22"/>
      <c r="C25" s="22"/>
      <c r="D25" s="22"/>
    </row>
    <row r="26" spans="1:4" x14ac:dyDescent="0.25">
      <c r="A26" s="5" t="s">
        <v>3</v>
      </c>
      <c r="B26" s="5" t="s">
        <v>4</v>
      </c>
      <c r="C26" s="6" t="s">
        <v>5</v>
      </c>
      <c r="D26" s="6" t="s">
        <v>6</v>
      </c>
    </row>
    <row r="27" spans="1:4" x14ac:dyDescent="0.25">
      <c r="A27" s="7" t="s">
        <v>16</v>
      </c>
      <c r="B27" s="8">
        <v>14</v>
      </c>
      <c r="C27" s="9" t="s">
        <v>8</v>
      </c>
      <c r="D27" s="10">
        <v>1037</v>
      </c>
    </row>
    <row r="28" spans="1:4" x14ac:dyDescent="0.25">
      <c r="A28" s="7"/>
      <c r="B28" s="8"/>
      <c r="C28" s="9" t="s">
        <v>9</v>
      </c>
      <c r="D28" s="10"/>
    </row>
    <row r="29" spans="1:4" ht="15.75" thickBot="1" x14ac:dyDescent="0.3">
      <c r="A29" s="11"/>
      <c r="B29" s="11"/>
      <c r="C29" s="12" t="s">
        <v>10</v>
      </c>
      <c r="D29" s="13">
        <f>SUM(D27:D28)</f>
        <v>1037</v>
      </c>
    </row>
    <row r="30" spans="1:4" ht="15.75" thickTop="1" x14ac:dyDescent="0.25">
      <c r="A30" s="24"/>
      <c r="B30" s="25"/>
      <c r="C30" s="23"/>
      <c r="D30" s="26"/>
    </row>
    <row r="31" spans="1:4" ht="69.75" customHeight="1" x14ac:dyDescent="0.25">
      <c r="A31" s="3" t="s">
        <v>17</v>
      </c>
      <c r="B31" s="3"/>
      <c r="C31" s="3"/>
      <c r="D31" s="3"/>
    </row>
    <row r="32" spans="1:4" x14ac:dyDescent="0.25">
      <c r="A32" s="27" t="s">
        <v>2</v>
      </c>
      <c r="B32" s="27"/>
      <c r="C32" s="27"/>
      <c r="D32" s="27"/>
    </row>
    <row r="33" spans="1:4" x14ac:dyDescent="0.25">
      <c r="A33" s="5" t="s">
        <v>3</v>
      </c>
      <c r="B33" s="5" t="s">
        <v>4</v>
      </c>
      <c r="C33" s="6" t="s">
        <v>5</v>
      </c>
      <c r="D33" s="6" t="s">
        <v>6</v>
      </c>
    </row>
    <row r="34" spans="1:4" x14ac:dyDescent="0.25">
      <c r="A34" s="7" t="s">
        <v>18</v>
      </c>
      <c r="B34" s="8">
        <v>9</v>
      </c>
      <c r="C34" s="9" t="s">
        <v>19</v>
      </c>
      <c r="D34" s="10">
        <v>732</v>
      </c>
    </row>
    <row r="35" spans="1:4" x14ac:dyDescent="0.25">
      <c r="A35" s="11"/>
      <c r="B35" s="11"/>
      <c r="C35" s="9" t="s">
        <v>20</v>
      </c>
      <c r="D35" s="10"/>
    </row>
    <row r="36" spans="1:4" ht="15.75" thickBot="1" x14ac:dyDescent="0.3">
      <c r="A36" s="28"/>
      <c r="B36"/>
      <c r="C36" s="12" t="s">
        <v>10</v>
      </c>
      <c r="D36" s="13">
        <f>D34</f>
        <v>732</v>
      </c>
    </row>
    <row r="37" spans="1:4" ht="15.75" thickTop="1" x14ac:dyDescent="0.25">
      <c r="A37" s="24"/>
      <c r="B37" s="25"/>
      <c r="C37" s="23"/>
      <c r="D37" s="26"/>
    </row>
    <row r="38" spans="1:4" ht="72.75" customHeight="1" x14ac:dyDescent="0.25">
      <c r="A38" s="3" t="s">
        <v>21</v>
      </c>
      <c r="B38" s="3"/>
      <c r="C38" s="3"/>
      <c r="D38" s="3"/>
    </row>
    <row r="39" spans="1:4" x14ac:dyDescent="0.25">
      <c r="A39" s="29" t="s">
        <v>2</v>
      </c>
      <c r="B39" s="29"/>
      <c r="C39" s="29"/>
      <c r="D39" s="29"/>
    </row>
    <row r="40" spans="1:4" x14ac:dyDescent="0.25">
      <c r="A40" s="5" t="s">
        <v>3</v>
      </c>
      <c r="B40" s="5" t="s">
        <v>4</v>
      </c>
      <c r="C40" s="6" t="s">
        <v>5</v>
      </c>
      <c r="D40" s="6" t="s">
        <v>6</v>
      </c>
    </row>
    <row r="41" spans="1:4" x14ac:dyDescent="0.25">
      <c r="A41" s="7" t="s">
        <v>22</v>
      </c>
      <c r="B41" s="8">
        <v>9</v>
      </c>
      <c r="C41" s="9" t="s">
        <v>23</v>
      </c>
      <c r="D41" s="10">
        <v>732</v>
      </c>
    </row>
    <row r="42" spans="1:4" x14ac:dyDescent="0.25">
      <c r="A42" s="7"/>
      <c r="B42" s="8"/>
      <c r="C42" s="9" t="s">
        <v>20</v>
      </c>
      <c r="D42" s="10"/>
    </row>
    <row r="43" spans="1:4" ht="15.75" thickBot="1" x14ac:dyDescent="0.3">
      <c r="A43" s="11"/>
      <c r="B43" s="11"/>
      <c r="C43" s="12" t="s">
        <v>10</v>
      </c>
      <c r="D43" s="13">
        <f>D41</f>
        <v>732</v>
      </c>
    </row>
    <row r="44" spans="1:4" ht="15.75" thickTop="1" x14ac:dyDescent="0.25">
      <c r="A44" s="24"/>
      <c r="B44" s="25"/>
      <c r="C44" s="23"/>
      <c r="D44" s="26"/>
    </row>
    <row r="45" spans="1:4" ht="66.75" customHeight="1" x14ac:dyDescent="0.25">
      <c r="A45" s="21" t="s">
        <v>24</v>
      </c>
      <c r="B45" s="21"/>
      <c r="C45" s="21"/>
      <c r="D45" s="21"/>
    </row>
    <row r="46" spans="1:4" x14ac:dyDescent="0.25">
      <c r="A46" s="22" t="s">
        <v>2</v>
      </c>
      <c r="B46" s="22"/>
      <c r="C46" s="22"/>
      <c r="D46" s="22"/>
    </row>
    <row r="47" spans="1:4" x14ac:dyDescent="0.25">
      <c r="A47" s="5" t="s">
        <v>3</v>
      </c>
      <c r="B47" s="5" t="s">
        <v>4</v>
      </c>
      <c r="C47" s="6" t="s">
        <v>5</v>
      </c>
      <c r="D47" s="6" t="s">
        <v>6</v>
      </c>
    </row>
    <row r="48" spans="1:4" x14ac:dyDescent="0.25">
      <c r="A48" s="7" t="s">
        <v>25</v>
      </c>
      <c r="B48" s="8">
        <v>12</v>
      </c>
      <c r="C48" s="9" t="s">
        <v>8</v>
      </c>
      <c r="D48" s="10">
        <v>915</v>
      </c>
    </row>
    <row r="49" spans="1:4" x14ac:dyDescent="0.25">
      <c r="A49" s="7"/>
      <c r="B49" s="8"/>
      <c r="C49" s="9" t="s">
        <v>9</v>
      </c>
      <c r="D49" s="10"/>
    </row>
    <row r="50" spans="1:4" ht="16.5" thickBot="1" x14ac:dyDescent="0.35">
      <c r="A50" s="30"/>
      <c r="B50" s="30"/>
      <c r="C50" s="12" t="s">
        <v>10</v>
      </c>
      <c r="D50" s="13">
        <f>SUM(D48:D49)</f>
        <v>915</v>
      </c>
    </row>
    <row r="51" spans="1:4" ht="15.75" thickTop="1" x14ac:dyDescent="0.25"/>
    <row r="52" spans="1:4" ht="66" customHeight="1" x14ac:dyDescent="0.25">
      <c r="A52" s="21" t="s">
        <v>26</v>
      </c>
      <c r="B52" s="21"/>
      <c r="C52" s="21"/>
      <c r="D52" s="21"/>
    </row>
    <row r="53" spans="1:4" x14ac:dyDescent="0.25">
      <c r="A53" s="22" t="s">
        <v>2</v>
      </c>
      <c r="B53" s="22"/>
      <c r="C53" s="22"/>
      <c r="D53" s="22"/>
    </row>
    <row r="54" spans="1:4" x14ac:dyDescent="0.25">
      <c r="A54" s="5" t="s">
        <v>3</v>
      </c>
      <c r="B54" s="5" t="s">
        <v>4</v>
      </c>
      <c r="C54" s="6" t="s">
        <v>5</v>
      </c>
      <c r="D54" s="6" t="s">
        <v>6</v>
      </c>
    </row>
    <row r="55" spans="1:4" x14ac:dyDescent="0.25">
      <c r="A55" s="7" t="s">
        <v>27</v>
      </c>
      <c r="B55" s="8">
        <v>12</v>
      </c>
      <c r="C55" s="9" t="s">
        <v>8</v>
      </c>
      <c r="D55" s="10">
        <v>915</v>
      </c>
    </row>
    <row r="56" spans="1:4" x14ac:dyDescent="0.25">
      <c r="A56" s="7"/>
      <c r="B56" s="8"/>
      <c r="C56" s="9" t="s">
        <v>9</v>
      </c>
      <c r="D56" s="10"/>
    </row>
    <row r="57" spans="1:4" ht="15.75" thickBot="1" x14ac:dyDescent="0.3">
      <c r="A57" s="11"/>
      <c r="B57" s="11"/>
      <c r="C57" s="12" t="s">
        <v>10</v>
      </c>
      <c r="D57" s="13">
        <f>SUM(D55:D56)</f>
        <v>915</v>
      </c>
    </row>
    <row r="58" spans="1:4" ht="15.75" thickTop="1" x14ac:dyDescent="0.25">
      <c r="A58" s="31"/>
      <c r="B58" s="32"/>
      <c r="C58" s="33"/>
      <c r="D58" s="34"/>
    </row>
    <row r="59" spans="1:4" ht="69.75" customHeight="1" x14ac:dyDescent="0.25">
      <c r="A59" s="3" t="s">
        <v>28</v>
      </c>
      <c r="B59" s="3"/>
      <c r="C59" s="3"/>
      <c r="D59" s="3"/>
    </row>
    <row r="60" spans="1:4" ht="15" customHeight="1" x14ac:dyDescent="0.25">
      <c r="A60" s="22" t="s">
        <v>2</v>
      </c>
      <c r="B60" s="22"/>
      <c r="C60" s="22"/>
      <c r="D60" s="22"/>
    </row>
    <row r="61" spans="1:4" x14ac:dyDescent="0.25">
      <c r="A61" s="5" t="s">
        <v>3</v>
      </c>
      <c r="B61" s="5" t="s">
        <v>4</v>
      </c>
      <c r="C61" s="6" t="s">
        <v>5</v>
      </c>
      <c r="D61" s="6" t="s">
        <v>6</v>
      </c>
    </row>
    <row r="62" spans="1:4" x14ac:dyDescent="0.25">
      <c r="A62" s="7" t="s">
        <v>29</v>
      </c>
      <c r="B62" s="8">
        <v>12</v>
      </c>
      <c r="C62" s="9" t="s">
        <v>8</v>
      </c>
      <c r="D62" s="10">
        <v>915</v>
      </c>
    </row>
    <row r="63" spans="1:4" x14ac:dyDescent="0.25">
      <c r="A63" s="7"/>
      <c r="B63" s="8"/>
      <c r="C63" s="9" t="s">
        <v>9</v>
      </c>
      <c r="D63" s="10"/>
    </row>
    <row r="64" spans="1:4" ht="15.75" thickBot="1" x14ac:dyDescent="0.3">
      <c r="A64" s="11"/>
      <c r="B64" s="11"/>
      <c r="C64" s="12" t="s">
        <v>10</v>
      </c>
      <c r="D64" s="13">
        <f>SUM(D62:D63)</f>
        <v>915</v>
      </c>
    </row>
    <row r="65" spans="1:4" ht="15.75" thickTop="1" x14ac:dyDescent="0.25">
      <c r="A65" s="11"/>
      <c r="B65" s="11"/>
      <c r="C65" s="12"/>
      <c r="D65" s="35"/>
    </row>
    <row r="66" spans="1:4" ht="72" customHeight="1" x14ac:dyDescent="0.25">
      <c r="A66" s="21" t="s">
        <v>30</v>
      </c>
      <c r="B66" s="21"/>
      <c r="C66" s="21"/>
      <c r="D66" s="21"/>
    </row>
    <row r="67" spans="1:4" x14ac:dyDescent="0.25">
      <c r="A67" s="22" t="s">
        <v>2</v>
      </c>
      <c r="B67" s="22"/>
      <c r="C67" s="22"/>
      <c r="D67" s="22"/>
    </row>
    <row r="68" spans="1:4" x14ac:dyDescent="0.25">
      <c r="A68" s="5" t="s">
        <v>3</v>
      </c>
      <c r="B68" s="5" t="s">
        <v>4</v>
      </c>
      <c r="C68" s="6" t="s">
        <v>5</v>
      </c>
      <c r="D68" s="6" t="s">
        <v>6</v>
      </c>
    </row>
    <row r="69" spans="1:4" x14ac:dyDescent="0.25">
      <c r="A69" s="7" t="s">
        <v>31</v>
      </c>
      <c r="B69" s="8">
        <v>9</v>
      </c>
      <c r="C69" s="9" t="s">
        <v>8</v>
      </c>
      <c r="D69" s="10">
        <v>732</v>
      </c>
    </row>
    <row r="70" spans="1:4" x14ac:dyDescent="0.25">
      <c r="A70" s="7"/>
      <c r="B70" s="8"/>
      <c r="C70" s="9" t="s">
        <v>32</v>
      </c>
      <c r="D70" s="10"/>
    </row>
    <row r="71" spans="1:4" ht="15.75" thickBot="1" x14ac:dyDescent="0.3">
      <c r="A71" s="11"/>
      <c r="B71" s="11"/>
      <c r="C71" s="36" t="s">
        <v>10</v>
      </c>
      <c r="D71" s="37">
        <f>D69</f>
        <v>732</v>
      </c>
    </row>
    <row r="72" spans="1:4" ht="15.75" thickTop="1" x14ac:dyDescent="0.25">
      <c r="A72" s="11"/>
      <c r="B72" s="11"/>
      <c r="C72" s="12"/>
      <c r="D72" s="35"/>
    </row>
    <row r="73" spans="1:4" ht="73.5" customHeight="1" x14ac:dyDescent="0.25">
      <c r="A73" s="3" t="s">
        <v>33</v>
      </c>
      <c r="B73" s="3"/>
      <c r="C73" s="3"/>
      <c r="D73" s="3"/>
    </row>
    <row r="74" spans="1:4" x14ac:dyDescent="0.25">
      <c r="A74" s="22" t="s">
        <v>2</v>
      </c>
      <c r="B74" s="22"/>
      <c r="C74" s="22"/>
      <c r="D74" s="22"/>
    </row>
    <row r="75" spans="1:4" x14ac:dyDescent="0.25">
      <c r="A75" s="5" t="s">
        <v>3</v>
      </c>
      <c r="B75" s="5" t="s">
        <v>4</v>
      </c>
      <c r="C75" s="6" t="s">
        <v>5</v>
      </c>
      <c r="D75" s="6" t="s">
        <v>6</v>
      </c>
    </row>
    <row r="76" spans="1:4" x14ac:dyDescent="0.25">
      <c r="A76" s="7" t="s">
        <v>34</v>
      </c>
      <c r="B76" s="8">
        <v>12</v>
      </c>
      <c r="C76" s="9" t="s">
        <v>35</v>
      </c>
      <c r="D76" s="10">
        <v>732</v>
      </c>
    </row>
    <row r="77" spans="1:4" x14ac:dyDescent="0.25">
      <c r="A77" s="7"/>
      <c r="B77" s="8"/>
      <c r="C77" s="9" t="s">
        <v>36</v>
      </c>
      <c r="D77" s="10">
        <v>183</v>
      </c>
    </row>
    <row r="78" spans="1:4" ht="15.75" thickBot="1" x14ac:dyDescent="0.3">
      <c r="A78" s="11"/>
      <c r="B78" s="11"/>
      <c r="C78" s="12" t="s">
        <v>10</v>
      </c>
      <c r="D78" s="13">
        <f>SUM(D76:D77)</f>
        <v>915</v>
      </c>
    </row>
    <row r="79" spans="1:4" ht="15.75" thickTop="1" x14ac:dyDescent="0.25">
      <c r="A79" s="11"/>
      <c r="B79" s="11"/>
      <c r="C79" s="12"/>
      <c r="D79" s="35"/>
    </row>
    <row r="80" spans="1:4" ht="66" customHeight="1" x14ac:dyDescent="0.25">
      <c r="A80" s="38" t="s">
        <v>37</v>
      </c>
      <c r="B80" s="38"/>
      <c r="C80" s="38"/>
      <c r="D80" s="38"/>
    </row>
    <row r="81" spans="1:4" x14ac:dyDescent="0.25">
      <c r="A81" s="39" t="s">
        <v>2</v>
      </c>
      <c r="B81" s="39"/>
      <c r="C81" s="39"/>
      <c r="D81" s="39"/>
    </row>
    <row r="82" spans="1:4" x14ac:dyDescent="0.25">
      <c r="A82" s="40" t="s">
        <v>3</v>
      </c>
      <c r="B82" s="40" t="s">
        <v>4</v>
      </c>
      <c r="C82" s="41" t="s">
        <v>5</v>
      </c>
      <c r="D82" s="41" t="s">
        <v>6</v>
      </c>
    </row>
    <row r="83" spans="1:4" x14ac:dyDescent="0.25">
      <c r="A83" s="42" t="s">
        <v>38</v>
      </c>
      <c r="B83" s="43">
        <v>24</v>
      </c>
      <c r="C83" s="44" t="s">
        <v>39</v>
      </c>
      <c r="D83" s="45">
        <v>1200</v>
      </c>
    </row>
    <row r="84" spans="1:4" x14ac:dyDescent="0.25">
      <c r="A84" s="42"/>
      <c r="B84" s="43"/>
      <c r="C84" s="44" t="s">
        <v>40</v>
      </c>
      <c r="D84" s="45">
        <f>D83*0.04</f>
        <v>48</v>
      </c>
    </row>
    <row r="85" spans="1:4" x14ac:dyDescent="0.25">
      <c r="A85" s="42"/>
      <c r="B85" s="43"/>
      <c r="C85" s="44" t="s">
        <v>41</v>
      </c>
      <c r="D85" s="45">
        <f>(D83+D84)*0.22</f>
        <v>274.56</v>
      </c>
    </row>
    <row r="86" spans="1:4" ht="15.75" thickBot="1" x14ac:dyDescent="0.3">
      <c r="A86" s="44"/>
      <c r="B86" s="44"/>
      <c r="C86" s="46" t="s">
        <v>10</v>
      </c>
      <c r="D86" s="47">
        <f>D83+D84+D85</f>
        <v>1522.56</v>
      </c>
    </row>
    <row r="87" spans="1:4" ht="15.75" thickTop="1" x14ac:dyDescent="0.25">
      <c r="A87" s="11"/>
      <c r="B87" s="11"/>
      <c r="C87" s="12"/>
      <c r="D87" s="35"/>
    </row>
    <row r="88" spans="1:4" ht="64.5" customHeight="1" x14ac:dyDescent="0.25">
      <c r="A88" s="38" t="s">
        <v>42</v>
      </c>
      <c r="B88" s="38"/>
      <c r="C88" s="38"/>
      <c r="D88" s="38"/>
    </row>
    <row r="89" spans="1:4" x14ac:dyDescent="0.25">
      <c r="A89" s="39" t="s">
        <v>2</v>
      </c>
      <c r="B89" s="39"/>
      <c r="C89" s="39"/>
      <c r="D89" s="39"/>
    </row>
    <row r="90" spans="1:4" x14ac:dyDescent="0.25">
      <c r="A90" s="40" t="s">
        <v>3</v>
      </c>
      <c r="B90" s="40" t="s">
        <v>4</v>
      </c>
      <c r="C90" s="41" t="s">
        <v>5</v>
      </c>
      <c r="D90" s="41" t="s">
        <v>6</v>
      </c>
    </row>
    <row r="91" spans="1:4" x14ac:dyDescent="0.25">
      <c r="A91" s="42" t="s">
        <v>43</v>
      </c>
      <c r="B91" s="43">
        <v>24</v>
      </c>
      <c r="C91" s="44" t="s">
        <v>39</v>
      </c>
      <c r="D91" s="45">
        <v>1200</v>
      </c>
    </row>
    <row r="92" spans="1:4" x14ac:dyDescent="0.25">
      <c r="A92" s="42"/>
      <c r="B92" s="43"/>
      <c r="C92" s="44" t="s">
        <v>40</v>
      </c>
      <c r="D92" s="45">
        <f>D91*0.04</f>
        <v>48</v>
      </c>
    </row>
    <row r="93" spans="1:4" x14ac:dyDescent="0.25">
      <c r="A93" s="42"/>
      <c r="B93" s="43"/>
      <c r="C93" s="44" t="s">
        <v>41</v>
      </c>
      <c r="D93" s="45">
        <f>(D91+D92)*0.22</f>
        <v>274.56</v>
      </c>
    </row>
    <row r="94" spans="1:4" ht="15.75" thickBot="1" x14ac:dyDescent="0.3">
      <c r="A94" s="44"/>
      <c r="B94" s="44"/>
      <c r="C94" s="46" t="s">
        <v>10</v>
      </c>
      <c r="D94" s="47">
        <f>D91+D92+D93</f>
        <v>1522.56</v>
      </c>
    </row>
    <row r="95" spans="1:4" ht="15.75" thickTop="1" x14ac:dyDescent="0.25">
      <c r="A95" s="31"/>
      <c r="B95" s="32"/>
      <c r="C95" s="33"/>
      <c r="D95" s="34"/>
    </row>
    <row r="96" spans="1:4" ht="66.75" customHeight="1" x14ac:dyDescent="0.25">
      <c r="A96" s="21" t="s">
        <v>44</v>
      </c>
      <c r="B96" s="21"/>
      <c r="C96" s="21"/>
      <c r="D96" s="21"/>
    </row>
    <row r="97" spans="1:4" x14ac:dyDescent="0.25">
      <c r="A97" s="48" t="s">
        <v>2</v>
      </c>
      <c r="B97" s="48"/>
      <c r="C97" s="48"/>
      <c r="D97" s="48"/>
    </row>
    <row r="98" spans="1:4" x14ac:dyDescent="0.25">
      <c r="A98" s="49" t="s">
        <v>3</v>
      </c>
      <c r="B98" s="49" t="s">
        <v>4</v>
      </c>
      <c r="C98" s="50" t="s">
        <v>5</v>
      </c>
      <c r="D98" s="50" t="s">
        <v>6</v>
      </c>
    </row>
    <row r="99" spans="1:4" x14ac:dyDescent="0.25">
      <c r="A99" s="51" t="s">
        <v>45</v>
      </c>
      <c r="B99" s="52">
        <v>30</v>
      </c>
      <c r="C99" s="19" t="s">
        <v>39</v>
      </c>
      <c r="D99" s="20">
        <v>1903.2</v>
      </c>
    </row>
    <row r="100" spans="1:4" x14ac:dyDescent="0.25">
      <c r="A100" s="51"/>
      <c r="B100" s="52"/>
      <c r="C100" s="19" t="s">
        <v>46</v>
      </c>
      <c r="D100" s="20"/>
    </row>
    <row r="101" spans="1:4" ht="15.75" thickBot="1" x14ac:dyDescent="0.3">
      <c r="A101" s="53"/>
      <c r="B101" s="53"/>
      <c r="C101" s="54" t="s">
        <v>10</v>
      </c>
      <c r="D101" s="55">
        <f>D99</f>
        <v>1903.2</v>
      </c>
    </row>
    <row r="102" spans="1:4" ht="15.75" thickTop="1" x14ac:dyDescent="0.25">
      <c r="A102" s="31"/>
      <c r="B102" s="32"/>
      <c r="C102" s="33"/>
      <c r="D102" s="34"/>
    </row>
    <row r="103" spans="1:4" ht="67.5" customHeight="1" x14ac:dyDescent="0.25">
      <c r="A103" s="3" t="s">
        <v>47</v>
      </c>
      <c r="B103" s="3"/>
      <c r="C103" s="3"/>
      <c r="D103" s="3"/>
    </row>
    <row r="104" spans="1:4" x14ac:dyDescent="0.25">
      <c r="A104" s="56" t="s">
        <v>2</v>
      </c>
      <c r="B104" s="56"/>
      <c r="C104" s="56"/>
      <c r="D104" s="56"/>
    </row>
    <row r="105" spans="1:4" x14ac:dyDescent="0.25">
      <c r="A105" s="49" t="s">
        <v>3</v>
      </c>
      <c r="B105" s="49" t="s">
        <v>4</v>
      </c>
      <c r="C105" s="50" t="s">
        <v>5</v>
      </c>
      <c r="D105" s="50" t="s">
        <v>6</v>
      </c>
    </row>
    <row r="106" spans="1:4" x14ac:dyDescent="0.25">
      <c r="A106" s="57" t="s">
        <v>48</v>
      </c>
      <c r="B106" s="52">
        <v>14</v>
      </c>
      <c r="C106" s="19" t="s">
        <v>49</v>
      </c>
      <c r="D106" s="20">
        <v>683.2</v>
      </c>
    </row>
    <row r="107" spans="1:4" x14ac:dyDescent="0.25">
      <c r="A107" s="57"/>
      <c r="B107" s="52"/>
      <c r="C107" s="19" t="s">
        <v>50</v>
      </c>
      <c r="D107" s="20"/>
    </row>
    <row r="108" spans="1:4" ht="15.75" thickBot="1" x14ac:dyDescent="0.3">
      <c r="A108" s="58"/>
      <c r="B108" s="58"/>
      <c r="C108" s="16" t="s">
        <v>10</v>
      </c>
      <c r="D108" s="59">
        <f>SUM(D106:D107)</f>
        <v>683.2</v>
      </c>
    </row>
    <row r="109" spans="1:4" ht="15.75" thickTop="1" x14ac:dyDescent="0.25">
      <c r="A109" s="58"/>
      <c r="B109" s="58"/>
      <c r="C109" s="16"/>
      <c r="D109" s="17"/>
    </row>
    <row r="110" spans="1:4" ht="72.75" customHeight="1" x14ac:dyDescent="0.25">
      <c r="A110" s="3" t="s">
        <v>51</v>
      </c>
      <c r="B110" s="3"/>
      <c r="C110" s="3"/>
      <c r="D110" s="3"/>
    </row>
    <row r="111" spans="1:4" x14ac:dyDescent="0.25">
      <c r="A111" s="56" t="s">
        <v>2</v>
      </c>
      <c r="B111" s="56"/>
      <c r="C111" s="56"/>
      <c r="D111" s="56"/>
    </row>
    <row r="112" spans="1:4" x14ac:dyDescent="0.25">
      <c r="A112" s="49" t="s">
        <v>3</v>
      </c>
      <c r="B112" s="49" t="s">
        <v>4</v>
      </c>
      <c r="C112" s="50" t="s">
        <v>5</v>
      </c>
      <c r="D112" s="50" t="s">
        <v>6</v>
      </c>
    </row>
    <row r="113" spans="1:4" x14ac:dyDescent="0.25">
      <c r="A113" s="57" t="s">
        <v>52</v>
      </c>
      <c r="B113" s="52">
        <v>14</v>
      </c>
      <c r="C113" s="19" t="s">
        <v>49</v>
      </c>
      <c r="D113" s="20">
        <v>683.2</v>
      </c>
    </row>
    <row r="114" spans="1:4" x14ac:dyDescent="0.25">
      <c r="A114" s="57"/>
      <c r="B114" s="52"/>
      <c r="C114" s="19" t="s">
        <v>50</v>
      </c>
      <c r="D114" s="20"/>
    </row>
    <row r="115" spans="1:4" ht="15.75" thickBot="1" x14ac:dyDescent="0.3">
      <c r="A115" s="58"/>
      <c r="B115" s="58"/>
      <c r="C115" s="16" t="s">
        <v>10</v>
      </c>
      <c r="D115" s="59">
        <f>SUM(D113:D114)</f>
        <v>683.2</v>
      </c>
    </row>
    <row r="116" spans="1:4" ht="15.75" thickTop="1" x14ac:dyDescent="0.25">
      <c r="A116" s="58"/>
      <c r="B116" s="58"/>
      <c r="C116" s="16"/>
      <c r="D116" s="17"/>
    </row>
    <row r="117" spans="1:4" ht="73.5" customHeight="1" x14ac:dyDescent="0.25">
      <c r="A117" s="3" t="s">
        <v>53</v>
      </c>
      <c r="B117" s="3"/>
      <c r="C117" s="3"/>
      <c r="D117" s="3"/>
    </row>
    <row r="118" spans="1:4" x14ac:dyDescent="0.25">
      <c r="A118" s="60" t="s">
        <v>2</v>
      </c>
      <c r="B118" s="60"/>
      <c r="C118" s="60"/>
      <c r="D118" s="60"/>
    </row>
    <row r="119" spans="1:4" x14ac:dyDescent="0.25">
      <c r="A119" s="61" t="s">
        <v>54</v>
      </c>
      <c r="B119" s="61" t="s">
        <v>4</v>
      </c>
      <c r="C119" s="61" t="s">
        <v>55</v>
      </c>
      <c r="D119" s="61" t="s">
        <v>6</v>
      </c>
    </row>
    <row r="120" spans="1:4" x14ac:dyDescent="0.25">
      <c r="A120" s="62" t="s">
        <v>56</v>
      </c>
      <c r="B120" s="62">
        <v>6</v>
      </c>
      <c r="C120" s="23" t="s">
        <v>49</v>
      </c>
      <c r="D120" s="63">
        <v>427</v>
      </c>
    </row>
    <row r="121" spans="1:4" x14ac:dyDescent="0.25">
      <c r="A121" s="62"/>
      <c r="B121" s="62"/>
      <c r="C121" s="23" t="s">
        <v>57</v>
      </c>
      <c r="D121" s="63"/>
    </row>
    <row r="122" spans="1:4" ht="15.75" thickBot="1" x14ac:dyDescent="0.3">
      <c r="A122" s="58"/>
      <c r="B122" s="58"/>
      <c r="C122" s="64" t="s">
        <v>58</v>
      </c>
      <c r="D122" s="65">
        <f>SUM(D120:D121)</f>
        <v>427</v>
      </c>
    </row>
    <row r="123" spans="1:4" ht="15.75" thickTop="1" x14ac:dyDescent="0.25">
      <c r="A123" s="58"/>
      <c r="B123" s="58"/>
      <c r="C123" s="64"/>
      <c r="D123" s="66"/>
    </row>
    <row r="124" spans="1:4" ht="67.5" customHeight="1" x14ac:dyDescent="0.25">
      <c r="A124" s="3" t="s">
        <v>59</v>
      </c>
      <c r="B124" s="3"/>
      <c r="C124" s="3"/>
      <c r="D124" s="3"/>
    </row>
    <row r="125" spans="1:4" x14ac:dyDescent="0.25">
      <c r="A125" s="56" t="s">
        <v>2</v>
      </c>
      <c r="B125" s="56"/>
      <c r="C125" s="56"/>
      <c r="D125" s="56"/>
    </row>
    <row r="126" spans="1:4" x14ac:dyDescent="0.25">
      <c r="A126" s="49" t="s">
        <v>3</v>
      </c>
      <c r="B126" s="49" t="s">
        <v>4</v>
      </c>
      <c r="C126" s="50" t="s">
        <v>5</v>
      </c>
      <c r="D126" s="50" t="s">
        <v>6</v>
      </c>
    </row>
    <row r="127" spans="1:4" x14ac:dyDescent="0.25">
      <c r="A127" s="51" t="s">
        <v>60</v>
      </c>
      <c r="B127" s="52">
        <v>10</v>
      </c>
      <c r="C127" s="19" t="s">
        <v>61</v>
      </c>
      <c r="D127" s="20">
        <v>400</v>
      </c>
    </row>
    <row r="128" spans="1:4" x14ac:dyDescent="0.25">
      <c r="A128" s="51"/>
      <c r="B128" s="52"/>
      <c r="C128" s="19" t="s">
        <v>62</v>
      </c>
      <c r="D128" s="20">
        <f>D127*0.22</f>
        <v>88</v>
      </c>
    </row>
    <row r="129" spans="1:4" ht="15.75" thickBot="1" x14ac:dyDescent="0.3">
      <c r="A129" s="53"/>
      <c r="B129" s="53"/>
      <c r="C129" s="67" t="s">
        <v>10</v>
      </c>
      <c r="D129" s="68">
        <f>SUM(D127:D128)</f>
        <v>488</v>
      </c>
    </row>
    <row r="130" spans="1:4" ht="15.75" thickTop="1" x14ac:dyDescent="0.25">
      <c r="A130" s="58"/>
      <c r="B130" s="58"/>
      <c r="C130" s="64"/>
      <c r="D130" s="66"/>
    </row>
    <row r="131" spans="1:4" ht="72.75" customHeight="1" x14ac:dyDescent="0.25">
      <c r="A131" s="3" t="s">
        <v>63</v>
      </c>
      <c r="B131" s="3"/>
      <c r="C131" s="3"/>
      <c r="D131" s="3"/>
    </row>
    <row r="132" spans="1:4" x14ac:dyDescent="0.25">
      <c r="A132" s="56" t="s">
        <v>2</v>
      </c>
      <c r="B132" s="56"/>
      <c r="C132" s="56"/>
      <c r="D132" s="56"/>
    </row>
    <row r="133" spans="1:4" x14ac:dyDescent="0.25">
      <c r="A133" s="49" t="s">
        <v>3</v>
      </c>
      <c r="B133" s="49" t="s">
        <v>4</v>
      </c>
      <c r="C133" s="50" t="s">
        <v>5</v>
      </c>
      <c r="D133" s="50" t="s">
        <v>6</v>
      </c>
    </row>
    <row r="134" spans="1:4" x14ac:dyDescent="0.25">
      <c r="A134" s="51" t="s">
        <v>64</v>
      </c>
      <c r="B134" s="52">
        <v>10</v>
      </c>
      <c r="C134" s="19" t="s">
        <v>65</v>
      </c>
      <c r="D134" s="20">
        <v>400</v>
      </c>
    </row>
    <row r="135" spans="1:4" x14ac:dyDescent="0.25">
      <c r="A135" s="51"/>
      <c r="B135" s="52"/>
      <c r="C135" s="19" t="s">
        <v>41</v>
      </c>
      <c r="D135" s="20">
        <f>D134*0.22</f>
        <v>88</v>
      </c>
    </row>
    <row r="136" spans="1:4" ht="15.75" thickBot="1" x14ac:dyDescent="0.3">
      <c r="A136" s="53"/>
      <c r="B136" s="53"/>
      <c r="C136" s="67" t="s">
        <v>10</v>
      </c>
      <c r="D136" s="68">
        <f>SUM(D134:D135)</f>
        <v>488</v>
      </c>
    </row>
    <row r="137" spans="1:4" ht="15.75" thickTop="1" x14ac:dyDescent="0.25">
      <c r="A137" s="58"/>
      <c r="B137" s="58"/>
      <c r="C137" s="64"/>
      <c r="D137" s="66"/>
    </row>
    <row r="138" spans="1:4" ht="68.25" customHeight="1" x14ac:dyDescent="0.25">
      <c r="A138" s="21" t="s">
        <v>66</v>
      </c>
      <c r="B138" s="21"/>
      <c r="C138" s="21"/>
      <c r="D138" s="21"/>
    </row>
    <row r="139" spans="1:4" x14ac:dyDescent="0.25">
      <c r="A139" s="56" t="s">
        <v>2</v>
      </c>
      <c r="B139" s="56"/>
      <c r="C139" s="56"/>
      <c r="D139" s="56"/>
    </row>
    <row r="140" spans="1:4" x14ac:dyDescent="0.25">
      <c r="A140" s="49" t="s">
        <v>3</v>
      </c>
      <c r="B140" s="49" t="s">
        <v>4</v>
      </c>
      <c r="C140" s="50" t="s">
        <v>5</v>
      </c>
      <c r="D140" s="50" t="s">
        <v>6</v>
      </c>
    </row>
    <row r="141" spans="1:4" x14ac:dyDescent="0.25">
      <c r="A141" s="57" t="s">
        <v>67</v>
      </c>
      <c r="B141" s="52">
        <v>12</v>
      </c>
      <c r="C141" s="19" t="s">
        <v>49</v>
      </c>
      <c r="D141" s="20">
        <v>658.8</v>
      </c>
    </row>
    <row r="142" spans="1:4" x14ac:dyDescent="0.25">
      <c r="A142" s="57"/>
      <c r="B142" s="52"/>
      <c r="C142" s="19" t="s">
        <v>50</v>
      </c>
      <c r="D142" s="20"/>
    </row>
    <row r="143" spans="1:4" ht="15.75" thickBot="1" x14ac:dyDescent="0.3">
      <c r="A143" s="58"/>
      <c r="B143" s="58"/>
      <c r="C143" s="16" t="s">
        <v>10</v>
      </c>
      <c r="D143" s="59">
        <f>SUM(D141:D142)</f>
        <v>658.8</v>
      </c>
    </row>
    <row r="144" spans="1:4" ht="15.75" thickTop="1" x14ac:dyDescent="0.25">
      <c r="A144" s="58"/>
      <c r="B144" s="58"/>
      <c r="C144" s="16"/>
      <c r="D144" s="17"/>
    </row>
    <row r="145" spans="1:4" x14ac:dyDescent="0.25">
      <c r="A145" s="69"/>
      <c r="B145" s="69"/>
      <c r="C145" s="70" t="s">
        <v>68</v>
      </c>
      <c r="D145" s="71">
        <f>D8+D15+D22+D29+D36+D43+D50+D57+D64+D71+D78+D86+D94+D101+D108+D115+D122+D129+D136+D143</f>
        <v>17648.52</v>
      </c>
    </row>
  </sheetData>
  <mergeCells count="58">
    <mergeCell ref="A138:D138"/>
    <mergeCell ref="A139:D139"/>
    <mergeCell ref="A141:A142"/>
    <mergeCell ref="B141:B142"/>
    <mergeCell ref="A127:A128"/>
    <mergeCell ref="B127:B128"/>
    <mergeCell ref="A131:D131"/>
    <mergeCell ref="A132:D132"/>
    <mergeCell ref="A134:A135"/>
    <mergeCell ref="B134:B135"/>
    <mergeCell ref="A117:D117"/>
    <mergeCell ref="A118:D118"/>
    <mergeCell ref="A120:A121"/>
    <mergeCell ref="B120:B121"/>
    <mergeCell ref="A124:D124"/>
    <mergeCell ref="A125:D125"/>
    <mergeCell ref="A106:A107"/>
    <mergeCell ref="B106:B107"/>
    <mergeCell ref="A110:D110"/>
    <mergeCell ref="A111:D111"/>
    <mergeCell ref="A113:A114"/>
    <mergeCell ref="B113:B114"/>
    <mergeCell ref="A96:D96"/>
    <mergeCell ref="A97:D97"/>
    <mergeCell ref="A99:A100"/>
    <mergeCell ref="B99:B100"/>
    <mergeCell ref="A103:D103"/>
    <mergeCell ref="A104:D104"/>
    <mergeCell ref="A83:A85"/>
    <mergeCell ref="B83:B85"/>
    <mergeCell ref="A88:D88"/>
    <mergeCell ref="A89:D89"/>
    <mergeCell ref="A91:A93"/>
    <mergeCell ref="B91:B93"/>
    <mergeCell ref="A66:D66"/>
    <mergeCell ref="A67:D67"/>
    <mergeCell ref="A73:D73"/>
    <mergeCell ref="A74:D74"/>
    <mergeCell ref="A80:D80"/>
    <mergeCell ref="A81:D81"/>
    <mergeCell ref="A45:D45"/>
    <mergeCell ref="A46:D46"/>
    <mergeCell ref="A52:D52"/>
    <mergeCell ref="A53:D53"/>
    <mergeCell ref="A59:D59"/>
    <mergeCell ref="A60:D60"/>
    <mergeCell ref="A18:D18"/>
    <mergeCell ref="A24:D24"/>
    <mergeCell ref="A25:D25"/>
    <mergeCell ref="A31:D31"/>
    <mergeCell ref="A32:D32"/>
    <mergeCell ref="A38:D38"/>
    <mergeCell ref="A1:D1"/>
    <mergeCell ref="A3:D3"/>
    <mergeCell ref="A4:D4"/>
    <mergeCell ref="A10:D10"/>
    <mergeCell ref="A11:D11"/>
    <mergeCell ref="A17:D17"/>
  </mergeCells>
  <printOptions gridLines="1"/>
  <pageMargins left="0.7" right="0.7" top="0.75" bottom="0.75" header="0.3" footer="0.3"/>
  <pageSetup paperSize="9" fitToHeight="0" orientation="portrait" r:id="rId1"/>
  <rowBreaks count="4" manualBreakCount="4">
    <brk id="30" max="3" man="1"/>
    <brk id="58" max="3" man="1"/>
    <brk id="87" max="3" man="1"/>
    <brk id="116" max="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prop 2007</vt:lpstr>
      <vt:lpstr>'prop 2007'!Area_stampa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Roberta Corregia</dc:creator>
  <cp:lastModifiedBy>Roberta Corregia</cp:lastModifiedBy>
  <dcterms:created xsi:type="dcterms:W3CDTF">2026-07-20T10:21:32Z</dcterms:created>
  <dcterms:modified xsi:type="dcterms:W3CDTF">2026-07-20T10:21:53Z</dcterms:modified>
</cp:coreProperties>
</file>